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5" yWindow="-15" windowWidth="14400" windowHeight="1290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Hoja1!$A$1:$F$36</definedName>
  </definedNames>
  <calcPr calcId="145621"/>
</workbook>
</file>

<file path=xl/calcChain.xml><?xml version="1.0" encoding="utf-8"?>
<calcChain xmlns="http://schemas.openxmlformats.org/spreadsheetml/2006/main">
  <c r="E14" i="1" l="1"/>
  <c r="E20" i="1" l="1"/>
  <c r="E19" i="1"/>
  <c r="E18" i="1"/>
  <c r="E17" i="1"/>
  <c r="E16" i="1"/>
  <c r="E15" i="1"/>
  <c r="E13" i="1"/>
  <c r="E12" i="1"/>
  <c r="E11" i="1"/>
  <c r="E21" i="1" l="1"/>
  <c r="E29" i="1" l="1"/>
  <c r="E25" i="1"/>
  <c r="E27" i="1"/>
</calcChain>
</file>

<file path=xl/sharedStrings.xml><?xml version="1.0" encoding="utf-8"?>
<sst xmlns="http://schemas.openxmlformats.org/spreadsheetml/2006/main" count="24" uniqueCount="24">
  <si>
    <r>
      <t xml:space="preserve">Vivienda / </t>
    </r>
    <r>
      <rPr>
        <i/>
        <sz val="11"/>
        <color theme="1"/>
        <rFont val="Calibri"/>
        <family val="2"/>
        <scheme val="minor"/>
      </rPr>
      <t>Vivenda</t>
    </r>
  </si>
  <si>
    <r>
      <t>Local Pl.Baja, trastero, habitación y garaje /</t>
    </r>
    <r>
      <rPr>
        <i/>
        <sz val="11"/>
        <color theme="1"/>
        <rFont val="Calibri"/>
        <family val="2"/>
        <scheme val="minor"/>
      </rPr>
      <t xml:space="preserve"> Local Pl.Baixa, traster, cambra i garatge</t>
    </r>
  </si>
  <si>
    <t>TOTAL</t>
  </si>
  <si>
    <r>
      <t xml:space="preserve">USO / </t>
    </r>
    <r>
      <rPr>
        <b/>
        <i/>
        <sz val="9"/>
        <color theme="1"/>
        <rFont val="Arial"/>
        <family val="2"/>
      </rPr>
      <t>ÚS</t>
    </r>
  </si>
  <si>
    <r>
      <t xml:space="preserve">VALORACIÓN / </t>
    </r>
    <r>
      <rPr>
        <b/>
        <i/>
        <sz val="9"/>
        <color theme="1"/>
        <rFont val="Arial"/>
        <family val="2"/>
      </rPr>
      <t>VALORACIÓ</t>
    </r>
  </si>
  <si>
    <t>I.C.I.O.</t>
  </si>
  <si>
    <r>
      <t xml:space="preserve">Distribución interior (Habilitación vivienda) / </t>
    </r>
    <r>
      <rPr>
        <i/>
        <sz val="11"/>
        <color theme="1"/>
        <rFont val="Calibri"/>
        <family val="2"/>
        <scheme val="minor"/>
      </rPr>
      <t>Distribució interior (Habilitació vivenda)</t>
    </r>
  </si>
  <si>
    <r>
      <t xml:space="preserve">Nave industrial con finalidad específica / </t>
    </r>
    <r>
      <rPr>
        <i/>
        <sz val="11"/>
        <color theme="1"/>
        <rFont val="Calibri"/>
        <family val="2"/>
        <scheme val="minor"/>
      </rPr>
      <t>Nau industrial amb finalitat específica</t>
    </r>
  </si>
  <si>
    <r>
      <t xml:space="preserve">Nave industrial sin finalidad específica / </t>
    </r>
    <r>
      <rPr>
        <i/>
        <sz val="11"/>
        <color theme="1"/>
        <rFont val="Calibri"/>
        <family val="2"/>
        <scheme val="minor"/>
      </rPr>
      <t>Nau industrial sense finalitat específica</t>
    </r>
  </si>
  <si>
    <r>
      <t xml:space="preserve">Habilitación local actividad recreativa, comercial y ocio / </t>
    </r>
    <r>
      <rPr>
        <i/>
        <sz val="11"/>
        <color theme="1"/>
        <rFont val="Calibri"/>
        <family val="2"/>
        <scheme val="minor"/>
      </rPr>
      <t>Habilitació local activitat recreativa, comercial i esbarjo</t>
    </r>
  </si>
  <si>
    <r>
      <t>Habilitación local entidad bancaria, financiera y oficinas /</t>
    </r>
    <r>
      <rPr>
        <i/>
        <sz val="11"/>
        <color theme="1"/>
        <rFont val="Calibri"/>
        <family val="2"/>
        <scheme val="minor"/>
      </rPr>
      <t xml:space="preserve"> Habilitació local entitat bancària, financera i oficines</t>
    </r>
  </si>
  <si>
    <r>
      <t xml:space="preserve">Habilitación nave para uso específico / </t>
    </r>
    <r>
      <rPr>
        <i/>
        <sz val="11"/>
        <color theme="1"/>
        <rFont val="Calibri"/>
        <family val="2"/>
        <scheme val="minor"/>
      </rPr>
      <t>Habilitació nau per a ús específic</t>
    </r>
  </si>
  <si>
    <r>
      <t xml:space="preserve">Derribo de edificios (excepto naves) / </t>
    </r>
    <r>
      <rPr>
        <i/>
        <sz val="11"/>
        <color theme="1"/>
        <rFont val="Calibri"/>
        <family val="2"/>
        <scheme val="minor"/>
      </rPr>
      <t>Enderroc d'edificis ( excepte naus)</t>
    </r>
  </si>
  <si>
    <r>
      <t xml:space="preserve">Derribo naves / </t>
    </r>
    <r>
      <rPr>
        <i/>
        <sz val="11"/>
        <color theme="1"/>
        <rFont val="Calibri"/>
        <family val="2"/>
        <scheme val="minor"/>
      </rPr>
      <t>Enderroc naus</t>
    </r>
  </si>
  <si>
    <t>CÀLCUL DE TAXA PER LLICÈNCIA OBRA MAJOR</t>
  </si>
  <si>
    <t>SUPERFICIE m2 construit</t>
  </si>
  <si>
    <t>CÁLCULO DE TASA PARA LICENCIA OBRA MAYOR</t>
  </si>
  <si>
    <t>Indique en las casillas la superficie (m2) construido afectada para obtener la tasa efectiva</t>
  </si>
  <si>
    <t xml:space="preserve">Indique en les caselles la superfície (m2) construït afectada per a obtenir la taxa efectiva
</t>
  </si>
  <si>
    <t>P.E.M. (projecte)</t>
  </si>
  <si>
    <t>TASA (mínim 10€)</t>
  </si>
  <si>
    <t>Ordenanza fiscal reguladora de la tasa por la realización de la actividad administrativa de otorgamiento de licencias urbanísticas</t>
  </si>
  <si>
    <t>Ordenanza fiscal reguladora del impuesto construcciones, instalaciones y obras (ICIO)</t>
  </si>
  <si>
    <t>P.E.M. per tribut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</si>
</sst>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0" xfId="0" applyBorder="1" applyProtection="1"/>
    <xf numFmtId="44" fontId="0" fillId="2" borderId="2" xfId="1" applyFont="1" applyFill="1" applyBorder="1" applyProtection="1"/>
    <xf numFmtId="44" fontId="0" fillId="2" borderId="1" xfId="1" applyFont="1" applyFill="1" applyBorder="1" applyProtection="1"/>
    <xf numFmtId="14" fontId="7" fillId="2" borderId="3" xfId="0" applyNumberFormat="1" applyFont="1" applyFill="1" applyBorder="1" applyProtection="1"/>
    <xf numFmtId="44" fontId="7" fillId="2" borderId="4" xfId="0" applyNumberFormat="1" applyFont="1" applyFill="1" applyBorder="1" applyProtection="1"/>
    <xf numFmtId="14" fontId="7" fillId="2" borderId="5" xfId="0" applyNumberFormat="1" applyFont="1" applyFill="1" applyBorder="1" applyProtection="1"/>
    <xf numFmtId="14" fontId="7" fillId="3" borderId="5" xfId="0" applyNumberFormat="1" applyFont="1" applyFill="1" applyBorder="1" applyProtection="1"/>
    <xf numFmtId="44" fontId="7" fillId="3" borderId="5" xfId="0" applyNumberFormat="1" applyFont="1" applyFill="1" applyBorder="1" applyProtection="1"/>
    <xf numFmtId="2" fontId="0" fillId="4" borderId="2" xfId="0" applyNumberFormat="1" applyFill="1" applyBorder="1" applyProtection="1">
      <protection locked="0"/>
    </xf>
    <xf numFmtId="0" fontId="0" fillId="0" borderId="0" xfId="0" applyAlignment="1">
      <alignment vertical="center"/>
    </xf>
    <xf numFmtId="44" fontId="7" fillId="4" borderId="5" xfId="1" applyFont="1" applyFill="1" applyBorder="1" applyProtection="1">
      <protection locked="0"/>
    </xf>
    <xf numFmtId="0" fontId="10" fillId="0" borderId="0" xfId="2" applyAlignment="1">
      <alignment horizontal="left" vertical="center" indent="1"/>
    </xf>
    <xf numFmtId="0" fontId="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 wrapText="1"/>
    </xf>
    <xf numFmtId="0" fontId="0" fillId="2" borderId="4" xfId="0" applyFill="1" applyBorder="1" applyAlignment="1" applyProtection="1">
      <alignment horizontal="center" wrapText="1"/>
    </xf>
    <xf numFmtId="44" fontId="7" fillId="2" borderId="5" xfId="0" applyNumberFormat="1" applyFont="1" applyFill="1" applyBorder="1" applyProtection="1"/>
    <xf numFmtId="14" fontId="7" fillId="5" borderId="5" xfId="0" applyNumberFormat="1" applyFont="1" applyFill="1" applyBorder="1" applyProtection="1"/>
    <xf numFmtId="44" fontId="7" fillId="5" borderId="5" xfId="0" applyNumberFormat="1" applyFont="1" applyFill="1" applyBorder="1" applyProtection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2196058</xdr:colOff>
      <xdr:row>5</xdr:row>
      <xdr:rowOff>15240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6058" cy="109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tarroja.es/sites/default/files/documents/Normativa/Ordfiscals/Ordvig/Impost/ord_imp_1_5.pdf" TargetMode="External"/><Relationship Id="rId1" Type="http://schemas.openxmlformats.org/officeDocument/2006/relationships/hyperlink" Target="https://www.catarroja.es/sites/default/files/documents/Normativa/Ordfiscals/Ordvig/Taxes/ord_taxa_2_2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2"/>
  <sheetViews>
    <sheetView tabSelected="1" view="pageLayout" topLeftCell="A13" zoomScaleNormal="100" zoomScaleSheetLayoutView="90" workbookViewId="0">
      <selection activeCell="E23" sqref="E23"/>
    </sheetView>
  </sheetViews>
  <sheetFormatPr baseColWidth="10" defaultColWidth="11.5703125" defaultRowHeight="15" x14ac:dyDescent="0.25"/>
  <cols>
    <col min="1" max="1" width="3.7109375" style="1" customWidth="1"/>
    <col min="2" max="2" width="48.5703125" style="1" customWidth="1"/>
    <col min="3" max="3" width="25.28515625" style="1" customWidth="1"/>
    <col min="4" max="4" width="18.7109375" style="1" customWidth="1"/>
    <col min="5" max="5" width="16.5703125" style="1" customWidth="1"/>
    <col min="6" max="6" width="3.85546875" style="1" customWidth="1"/>
    <col min="7" max="16384" width="11.5703125" style="1"/>
  </cols>
  <sheetData>
    <row r="1" spans="2:11" ht="14.45" x14ac:dyDescent="0.3">
      <c r="G1" s="16"/>
    </row>
    <row r="2" spans="2:11" ht="21" x14ac:dyDescent="0.35">
      <c r="C2" s="2" t="s">
        <v>16</v>
      </c>
    </row>
    <row r="3" spans="2:11" ht="21" x14ac:dyDescent="0.35">
      <c r="C3" s="3" t="s">
        <v>14</v>
      </c>
    </row>
    <row r="7" spans="2:11" ht="37.15" customHeight="1" x14ac:dyDescent="0.3">
      <c r="B7" s="19" t="s">
        <v>17</v>
      </c>
      <c r="C7" s="19"/>
      <c r="D7" s="19"/>
      <c r="E7" s="19"/>
      <c r="F7" s="4"/>
      <c r="G7" s="4"/>
      <c r="H7" s="4"/>
      <c r="I7" s="4"/>
      <c r="J7" s="4"/>
      <c r="K7" s="4"/>
    </row>
    <row r="8" spans="2:11" ht="38.450000000000003" customHeight="1" x14ac:dyDescent="0.25">
      <c r="B8" s="20" t="s">
        <v>18</v>
      </c>
      <c r="C8" s="20"/>
      <c r="D8" s="20"/>
      <c r="E8" s="20"/>
      <c r="F8" s="5"/>
      <c r="G8" s="5"/>
      <c r="H8" s="5"/>
      <c r="I8" s="5"/>
      <c r="J8" s="5"/>
      <c r="K8" s="5"/>
    </row>
    <row r="10" spans="2:11" s="7" customFormat="1" ht="38.450000000000003" customHeight="1" x14ac:dyDescent="0.25">
      <c r="B10" s="21" t="s">
        <v>3</v>
      </c>
      <c r="C10" s="21"/>
      <c r="D10" s="6" t="s">
        <v>15</v>
      </c>
      <c r="E10" s="6" t="s">
        <v>4</v>
      </c>
    </row>
    <row r="11" spans="2:11" ht="14.45" x14ac:dyDescent="0.3">
      <c r="B11" s="22" t="s">
        <v>0</v>
      </c>
      <c r="C11" s="23"/>
      <c r="D11" s="15"/>
      <c r="E11" s="8">
        <f>D11*525</f>
        <v>0</v>
      </c>
    </row>
    <row r="12" spans="2:11" x14ac:dyDescent="0.25">
      <c r="B12" s="24" t="s">
        <v>1</v>
      </c>
      <c r="C12" s="25"/>
      <c r="D12" s="15"/>
      <c r="E12" s="9">
        <f>D12*262.5</f>
        <v>0</v>
      </c>
    </row>
    <row r="13" spans="2:11" x14ac:dyDescent="0.25">
      <c r="B13" s="22" t="s">
        <v>6</v>
      </c>
      <c r="C13" s="23"/>
      <c r="D13" s="15"/>
      <c r="E13" s="9">
        <f>D13*288.75</f>
        <v>0</v>
      </c>
    </row>
    <row r="14" spans="2:11" x14ac:dyDescent="0.25">
      <c r="B14" s="22" t="s">
        <v>8</v>
      </c>
      <c r="C14" s="23"/>
      <c r="D14" s="15"/>
      <c r="E14" s="9">
        <f>D14*183.75</f>
        <v>0</v>
      </c>
    </row>
    <row r="15" spans="2:11" x14ac:dyDescent="0.25">
      <c r="B15" s="22" t="s">
        <v>7</v>
      </c>
      <c r="C15" s="23"/>
      <c r="D15" s="15"/>
      <c r="E15" s="9">
        <f>D15*236.25</f>
        <v>0</v>
      </c>
    </row>
    <row r="16" spans="2:11" ht="28.9" customHeight="1" x14ac:dyDescent="0.25">
      <c r="B16" s="24" t="s">
        <v>9</v>
      </c>
      <c r="C16" s="25"/>
      <c r="D16" s="15"/>
      <c r="E16" s="9">
        <f>D16*462</f>
        <v>0</v>
      </c>
    </row>
    <row r="17" spans="2:5" ht="27.6" customHeight="1" x14ac:dyDescent="0.25">
      <c r="B17" s="24" t="s">
        <v>10</v>
      </c>
      <c r="C17" s="25"/>
      <c r="D17" s="15"/>
      <c r="E17" s="9">
        <f>D17*519.75</f>
        <v>0</v>
      </c>
    </row>
    <row r="18" spans="2:5" x14ac:dyDescent="0.25">
      <c r="B18" s="22" t="s">
        <v>11</v>
      </c>
      <c r="C18" s="23"/>
      <c r="D18" s="15"/>
      <c r="E18" s="9">
        <f>D18*131.25</f>
        <v>0</v>
      </c>
    </row>
    <row r="19" spans="2:5" ht="14.45" x14ac:dyDescent="0.3">
      <c r="B19" s="22" t="s">
        <v>12</v>
      </c>
      <c r="C19" s="23"/>
      <c r="D19" s="15"/>
      <c r="E19" s="9">
        <f>D19*26.25</f>
        <v>0</v>
      </c>
    </row>
    <row r="20" spans="2:5" ht="14.45" x14ac:dyDescent="0.3">
      <c r="B20" s="22" t="s">
        <v>13</v>
      </c>
      <c r="C20" s="23"/>
      <c r="D20" s="15"/>
      <c r="E20" s="9">
        <f>D20*15.75</f>
        <v>0</v>
      </c>
    </row>
    <row r="21" spans="2:5" x14ac:dyDescent="0.25">
      <c r="D21" s="10" t="s">
        <v>2</v>
      </c>
      <c r="E21" s="11">
        <f>SUM(E11:E20)</f>
        <v>0</v>
      </c>
    </row>
    <row r="22" spans="2:5" ht="15.75" thickBot="1" x14ac:dyDescent="0.3"/>
    <row r="23" spans="2:5" ht="16.5" thickTop="1" thickBot="1" x14ac:dyDescent="0.3">
      <c r="D23" s="12" t="s">
        <v>19</v>
      </c>
      <c r="E23" s="17"/>
    </row>
    <row r="24" spans="2:5" ht="16.5" thickTop="1" thickBot="1" x14ac:dyDescent="0.3"/>
    <row r="25" spans="2:5" ht="16.5" thickTop="1" thickBot="1" x14ac:dyDescent="0.3">
      <c r="D25" s="13" t="s">
        <v>23</v>
      </c>
      <c r="E25" s="14">
        <f>IF(E21&gt;E23,E21,E23)</f>
        <v>0</v>
      </c>
    </row>
    <row r="26" spans="2:5" ht="16.5" thickTop="1" thickBot="1" x14ac:dyDescent="0.3"/>
    <row r="27" spans="2:5" ht="15.6" thickTop="1" thickBot="1" x14ac:dyDescent="0.35">
      <c r="D27" s="12" t="s">
        <v>5</v>
      </c>
      <c r="E27" s="26">
        <f>(IF(E21&gt;E23,E21,E23))*0.0396</f>
        <v>0</v>
      </c>
    </row>
    <row r="28" spans="2:5" ht="15.6" thickTop="1" thickBot="1" x14ac:dyDescent="0.35"/>
    <row r="29" spans="2:5" ht="16.5" thickTop="1" thickBot="1" x14ac:dyDescent="0.3">
      <c r="D29" s="27" t="s">
        <v>20</v>
      </c>
      <c r="E29" s="28">
        <f>IF((IF(E21&gt;E23,E21,E23))*0.005&lt;10,10,(IF(E21&gt;E23,E21,E23))*0.005)</f>
        <v>10</v>
      </c>
    </row>
    <row r="30" spans="2:5" thickTop="1" x14ac:dyDescent="0.3"/>
    <row r="31" spans="2:5" x14ac:dyDescent="0.25">
      <c r="B31" s="18" t="s">
        <v>21</v>
      </c>
    </row>
    <row r="32" spans="2:5" ht="14.45" x14ac:dyDescent="0.3">
      <c r="B32" s="18" t="s">
        <v>22</v>
      </c>
    </row>
  </sheetData>
  <sheetProtection password="CAFD" sheet="1" objects="1" scenarios="1"/>
  <mergeCells count="13">
    <mergeCell ref="B18:C18"/>
    <mergeCell ref="B19:C19"/>
    <mergeCell ref="B20:C20"/>
    <mergeCell ref="B13:C13"/>
    <mergeCell ref="B14:C14"/>
    <mergeCell ref="B15:C15"/>
    <mergeCell ref="B16:C16"/>
    <mergeCell ref="B17:C17"/>
    <mergeCell ref="B7:E7"/>
    <mergeCell ref="B8:E8"/>
    <mergeCell ref="B10:C10"/>
    <mergeCell ref="B11:C11"/>
    <mergeCell ref="B12:C12"/>
  </mergeCells>
  <hyperlinks>
    <hyperlink ref="B31" r:id="rId1" display="https://www.catarroja.es/sites/default/files/documents/Normativa/Ordfiscals/Ordvig/Taxes/ord_taxa_2_20.pdf"/>
    <hyperlink ref="B32" r:id="rId2" display="https://www.catarroja.es/sites/default/files/documents/Normativa/Ordfiscals/Ordvig/Impost/ord_imp_1_5.pdf"/>
  </hyperlinks>
  <pageMargins left="0.7" right="0.7" top="0.75" bottom="0.75" header="0.3" footer="0.3"/>
  <pageSetup paperSize="9" scale="77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Ajuntament de Catarroja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 Santonja</dc:creator>
  <cp:lastModifiedBy>Pau Santonja</cp:lastModifiedBy>
  <cp:lastPrinted>2021-04-30T06:52:43Z</cp:lastPrinted>
  <dcterms:created xsi:type="dcterms:W3CDTF">2021-02-11T13:18:15Z</dcterms:created>
  <dcterms:modified xsi:type="dcterms:W3CDTF">2023-03-03T13:15:15Z</dcterms:modified>
</cp:coreProperties>
</file>